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FFM\Docs\Events\Banker School\SD Advanced\2023\Cash to Accrual\"/>
    </mc:Choice>
  </mc:AlternateContent>
  <xr:revisionPtr revIDLastSave="0" documentId="13_ncr:1_{967A0D9A-9797-4CC6-A59A-AEB8B72391E5}" xr6:coauthVersionLast="47" xr6:coauthVersionMax="47" xr10:uidLastSave="{00000000-0000-0000-0000-000000000000}"/>
  <bookViews>
    <workbookView xWindow="28680" yWindow="-120" windowWidth="29040" windowHeight="18240" activeTab="1" xr2:uid="{00000000-000D-0000-FFFF-FFFF00000000}"/>
  </bookViews>
  <sheets>
    <sheet name="ENWA" sheetId="1" r:id="rId1"/>
    <sheet name="Measures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2" l="1"/>
  <c r="J6" i="1" l="1"/>
  <c r="C16" i="2"/>
  <c r="C9" i="2"/>
  <c r="C11" i="2" s="1"/>
  <c r="H27" i="1"/>
  <c r="H29" i="1" s="1"/>
  <c r="H30" i="1" s="1"/>
  <c r="H33" i="1" s="1"/>
  <c r="G27" i="1"/>
  <c r="G29" i="1" s="1"/>
  <c r="G30" i="1" s="1"/>
  <c r="G33" i="1" s="1"/>
  <c r="F27" i="1"/>
  <c r="F29" i="1" s="1"/>
  <c r="F30" i="1" s="1"/>
  <c r="F33" i="1" s="1"/>
  <c r="D27" i="1"/>
  <c r="D29" i="1" l="1"/>
  <c r="D30" i="1" s="1"/>
  <c r="D33" i="1" s="1"/>
  <c r="J33" i="1" s="1"/>
  <c r="J7" i="1" s="1"/>
  <c r="J10" i="1" s="1"/>
  <c r="J29" i="1" l="1"/>
  <c r="C27" i="2"/>
  <c r="J12" i="1"/>
  <c r="J18" i="1" s="1"/>
  <c r="C19" i="2" s="1"/>
  <c r="C22" i="2" s="1"/>
  <c r="C24" i="2" s="1"/>
  <c r="C28" i="2" l="1"/>
  <c r="C30" i="2" s="1"/>
  <c r="C32" i="2" s="1"/>
  <c r="C37" i="2"/>
  <c r="C38" i="2" s="1"/>
  <c r="C40" i="2" s="1"/>
</calcChain>
</file>

<file path=xl/sharedStrings.xml><?xml version="1.0" encoding="utf-8"?>
<sst xmlns="http://schemas.openxmlformats.org/spreadsheetml/2006/main" count="115" uniqueCount="80">
  <si>
    <t>Earned Net Worth Analysis</t>
  </si>
  <si>
    <t>Beginning net worth (mkt)</t>
  </si>
  <si>
    <t>Ending net worth (mkt)</t>
  </si>
  <si>
    <t>Change in net worth (mkt)</t>
  </si>
  <si>
    <t>Change in market valuation (G)</t>
  </si>
  <si>
    <t>Inheritance, gifts, capital contributions</t>
  </si>
  <si>
    <t>Gifts given</t>
  </si>
  <si>
    <t>A.</t>
  </si>
  <si>
    <t>Change in earned net worth</t>
  </si>
  <si>
    <t>Family living / owner withdrawals</t>
  </si>
  <si>
    <t>income and  social security taxes</t>
  </si>
  <si>
    <t>Personal income</t>
  </si>
  <si>
    <t>Personal asset depreciation</t>
  </si>
  <si>
    <t>Change in personal accounts payable</t>
  </si>
  <si>
    <t>B.</t>
  </si>
  <si>
    <t>Net Farm Income</t>
  </si>
  <si>
    <t>Change in Market Valuation/Depreciation Worksheet</t>
  </si>
  <si>
    <t>Machinery</t>
  </si>
  <si>
    <t>Buildings</t>
  </si>
  <si>
    <t xml:space="preserve">Land </t>
  </si>
  <si>
    <t>Total</t>
  </si>
  <si>
    <t>Beginning balance sheet value</t>
  </si>
  <si>
    <t>Purchases</t>
  </si>
  <si>
    <t>Sales</t>
  </si>
  <si>
    <t>Total value to depreciate</t>
  </si>
  <si>
    <t>Depreciation rate</t>
  </si>
  <si>
    <t>Depreciation</t>
  </si>
  <si>
    <t>Ending balance sheet value</t>
  </si>
  <si>
    <t>C.</t>
  </si>
  <si>
    <t>D.</t>
  </si>
  <si>
    <t>E.</t>
  </si>
  <si>
    <t>F.</t>
  </si>
  <si>
    <t>G.</t>
  </si>
  <si>
    <t>Ending depreciated value (C - D)</t>
  </si>
  <si>
    <t>Change in market valuation (F - E)</t>
  </si>
  <si>
    <t>-</t>
  </si>
  <si>
    <t>=</t>
  </si>
  <si>
    <t>+</t>
  </si>
  <si>
    <t>Change in earned net worth (A)</t>
  </si>
  <si>
    <t>*</t>
  </si>
  <si>
    <t>Key Measures</t>
  </si>
  <si>
    <t>Liquidity:  Working Capital to Gross Revenue</t>
  </si>
  <si>
    <t>Total current assets</t>
  </si>
  <si>
    <t>Total current liabilities</t>
  </si>
  <si>
    <t>Working capital</t>
  </si>
  <si>
    <t>Solvency:  Debt to Asset Ratio</t>
  </si>
  <si>
    <t>Total farm assets</t>
  </si>
  <si>
    <t>Working capital to gross revenue (%)</t>
  </si>
  <si>
    <t>Profitability:  Rate of Return on Assets</t>
  </si>
  <si>
    <t>Net farm income (B)</t>
  </si>
  <si>
    <t>Farm interest expense</t>
  </si>
  <si>
    <t>Value of labor and management</t>
  </si>
  <si>
    <t>Return on farm assets</t>
  </si>
  <si>
    <t>Repayment Capacity:  Term Debt Coverage Ratio</t>
  </si>
  <si>
    <t>Earned net worth change (A)</t>
  </si>
  <si>
    <t>Depreciation expense (D)</t>
  </si>
  <si>
    <t>Interest on term debt</t>
  </si>
  <si>
    <t>Capital debt repayment capacity</t>
  </si>
  <si>
    <t>Scheduled payments on term debt</t>
  </si>
  <si>
    <t>Term debt coverage ratio</t>
  </si>
  <si>
    <t>÷</t>
  </si>
  <si>
    <t>Debt to asset ratio (%)</t>
  </si>
  <si>
    <t>Rate of return on farm assets (%)</t>
  </si>
  <si>
    <t>Strong</t>
  </si>
  <si>
    <t>Vulnerable</t>
  </si>
  <si>
    <t>----- 60% --------------- 30% -----</t>
  </si>
  <si>
    <t>------ 4% ----------------- 8% -----</t>
  </si>
  <si>
    <t>Total liabilities</t>
  </si>
  <si>
    <t>Total assets</t>
  </si>
  <si>
    <t>----- 10% --------------- 30% -----</t>
  </si>
  <si>
    <t>----- 1.25 ---------------- 1.75 -----</t>
  </si>
  <si>
    <t>© Center for Farm Financial Management, University of Minnesota</t>
  </si>
  <si>
    <t>Efficiency:  Operating Expense Ratio</t>
  </si>
  <si>
    <t>Total farm expenses (accrual)</t>
  </si>
  <si>
    <t>Farm interest expense (total accrual)</t>
  </si>
  <si>
    <t>Gross farm income (accrual)</t>
  </si>
  <si>
    <t>Total depreciation (D)</t>
  </si>
  <si>
    <t>Operating expense (accrual)</t>
  </si>
  <si>
    <t>Operating Expense Ratio (%)</t>
  </si>
  <si>
    <t>----- 80% --------------- 60% 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</si>
</sst>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>
      <alignment horizontal="right"/>
    </xf>
    <xf numFmtId="0" fontId="4" fillId="0" borderId="0" xfId="0" applyFont="1"/>
    <xf numFmtId="0" fontId="4" fillId="0" borderId="0" xfId="0" quotePrefix="1" applyFont="1"/>
    <xf numFmtId="164" fontId="0" fillId="0" borderId="1" xfId="0" applyNumberFormat="1" applyBorder="1"/>
    <xf numFmtId="2" fontId="0" fillId="0" borderId="1" xfId="0" applyNumberFormat="1" applyBorder="1"/>
    <xf numFmtId="37" fontId="0" fillId="0" borderId="0" xfId="0" applyNumberFormat="1"/>
    <xf numFmtId="37" fontId="0" fillId="0" borderId="1" xfId="0" applyNumberFormat="1" applyBorder="1"/>
    <xf numFmtId="164" fontId="0" fillId="0" borderId="0" xfId="0" applyNumberFormat="1"/>
    <xf numFmtId="2" fontId="0" fillId="0" borderId="0" xfId="0" applyNumberFormat="1"/>
    <xf numFmtId="37" fontId="0" fillId="2" borderId="1" xfId="0" applyNumberFormat="1" applyFill="1" applyBorder="1" applyProtection="1">
      <protection locked="0"/>
    </xf>
    <xf numFmtId="9" fontId="0" fillId="2" borderId="1" xfId="0" applyNumberFormat="1" applyFill="1" applyBorder="1" applyProtection="1">
      <protection locked="0"/>
    </xf>
    <xf numFmtId="0" fontId="0" fillId="0" borderId="1" xfId="1" applyNumberFormat="1" applyFont="1" applyBorder="1"/>
    <xf numFmtId="0" fontId="0" fillId="0" borderId="1" xfId="1" applyNumberFormat="1" applyFont="1" applyBorder="1" applyProtection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1876427</xdr:colOff>
      <xdr:row>36</xdr:row>
      <xdr:rowOff>120357</xdr:rowOff>
    </xdr:from>
    <xdr:to>
      <xdr:col>5</xdr:col>
      <xdr:colOff>552450</xdr:colOff>
      <xdr:row>38</xdr:row>
      <xdr:rowOff>93764</xdr:rowOff>
    </xdr:to>
    <xdr:pic>
      <xdr:nvPicPr>
        <xdr:cNvPr id="3" name="Picture 2" descr="CFFMfooter.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24077" y="8349957"/>
          <a:ext cx="2085973" cy="430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workbookViewId="0">
      <selection activeCell="J4" sqref="J4"/>
    </sheetView>
  </sheetViews>
  <sheetFormatPr defaultRowHeight="18" customHeight="1" x14ac:dyDescent="0.25"/>
  <cols>
    <col min="1" max="1" width="3.7109375" customWidth="1"/>
    <col min="2" max="2" width="36.5703125" customWidth="1"/>
    <col min="3" max="3" width="2.28515625" customWidth="1"/>
    <col min="4" max="4" width="10.7109375" customWidth="1"/>
    <col min="5" max="5" width="1.5703125" customWidth="1"/>
    <col min="6" max="6" width="10.7109375" customWidth="1"/>
    <col min="7" max="7" width="1.5703125" customWidth="1"/>
    <col min="8" max="8" width="10.7109375" customWidth="1"/>
    <col min="9" max="9" width="1.7109375" customWidth="1"/>
    <col min="10" max="10" width="10.7109375" customWidth="1"/>
    <col min="11" max="11" width="0.140625" customWidth="1"/>
    <col min="12" max="12" width="9.140625" hidden="1" customWidth="1"/>
    <col min="13" max="13" width="5.42578125" hidden="1" customWidth="1"/>
    <col min="14" max="17" width="9.140625" hidden="1" customWidth="1"/>
  </cols>
  <sheetData>
    <row r="1" spans="1:17" ht="18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18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4" spans="1:17" ht="18" customHeight="1" x14ac:dyDescent="0.25">
      <c r="B4" t="s">
        <v>2</v>
      </c>
      <c r="J4" s="16"/>
    </row>
    <row r="5" spans="1:17" ht="18" customHeight="1" x14ac:dyDescent="0.25">
      <c r="B5" t="s">
        <v>1</v>
      </c>
      <c r="H5" s="7" t="s">
        <v>35</v>
      </c>
      <c r="I5" s="7"/>
      <c r="J5" s="16"/>
    </row>
    <row r="6" spans="1:17" ht="18" customHeight="1" x14ac:dyDescent="0.25">
      <c r="B6" t="s">
        <v>3</v>
      </c>
      <c r="H6" s="5" t="s">
        <v>36</v>
      </c>
      <c r="I6" s="5"/>
      <c r="J6" s="13">
        <f>J4-J5</f>
        <v>0</v>
      </c>
    </row>
    <row r="7" spans="1:17" ht="18" customHeight="1" x14ac:dyDescent="0.25">
      <c r="B7" t="s">
        <v>4</v>
      </c>
      <c r="H7" s="5" t="s">
        <v>35</v>
      </c>
      <c r="I7" s="5"/>
      <c r="J7" s="13">
        <f>J33</f>
        <v>0</v>
      </c>
    </row>
    <row r="8" spans="1:17" ht="18" customHeight="1" x14ac:dyDescent="0.25">
      <c r="B8" t="s">
        <v>5</v>
      </c>
      <c r="H8" s="5" t="s">
        <v>35</v>
      </c>
      <c r="I8" s="5"/>
      <c r="J8" s="16"/>
    </row>
    <row r="9" spans="1:17" ht="18" customHeight="1" x14ac:dyDescent="0.25">
      <c r="B9" t="s">
        <v>6</v>
      </c>
      <c r="H9" s="5" t="s">
        <v>37</v>
      </c>
      <c r="I9" s="5"/>
      <c r="J9" s="16"/>
    </row>
    <row r="10" spans="1:17" ht="18" customHeight="1" x14ac:dyDescent="0.25">
      <c r="A10" t="s">
        <v>7</v>
      </c>
      <c r="B10" s="2" t="s">
        <v>8</v>
      </c>
      <c r="C10" s="2"/>
      <c r="D10" s="2"/>
      <c r="E10" s="2"/>
      <c r="H10" s="5" t="s">
        <v>36</v>
      </c>
      <c r="I10" s="5"/>
      <c r="J10" s="13">
        <f>J6-J7-J8+J9</f>
        <v>0</v>
      </c>
    </row>
    <row r="11" spans="1:17" ht="18" customHeight="1" x14ac:dyDescent="0.25">
      <c r="H11" s="6"/>
      <c r="I11" s="6"/>
    </row>
    <row r="12" spans="1:17" ht="18" customHeight="1" x14ac:dyDescent="0.25">
      <c r="B12" t="s">
        <v>38</v>
      </c>
      <c r="H12" s="6"/>
      <c r="I12" s="6"/>
      <c r="J12" s="13">
        <f>J10</f>
        <v>0</v>
      </c>
    </row>
    <row r="13" spans="1:17" ht="18" customHeight="1" x14ac:dyDescent="0.25">
      <c r="B13" t="s">
        <v>9</v>
      </c>
      <c r="H13" s="5" t="s">
        <v>37</v>
      </c>
      <c r="I13" s="5"/>
      <c r="J13" s="16"/>
    </row>
    <row r="14" spans="1:17" ht="18" customHeight="1" x14ac:dyDescent="0.25">
      <c r="B14" t="s">
        <v>10</v>
      </c>
      <c r="H14" s="5" t="s">
        <v>37</v>
      </c>
      <c r="I14" s="5"/>
      <c r="J14" s="16"/>
    </row>
    <row r="15" spans="1:17" ht="18" customHeight="1" x14ac:dyDescent="0.25">
      <c r="B15" t="s">
        <v>11</v>
      </c>
      <c r="H15" s="5" t="s">
        <v>35</v>
      </c>
      <c r="I15" s="5"/>
      <c r="J15" s="16"/>
    </row>
    <row r="16" spans="1:17" ht="18" customHeight="1" x14ac:dyDescent="0.25">
      <c r="B16" t="s">
        <v>12</v>
      </c>
      <c r="H16" s="5" t="s">
        <v>37</v>
      </c>
      <c r="I16" s="5"/>
      <c r="J16" s="16"/>
    </row>
    <row r="17" spans="1:17" ht="18" customHeight="1" x14ac:dyDescent="0.25">
      <c r="B17" t="s">
        <v>13</v>
      </c>
      <c r="H17" s="5" t="s">
        <v>37</v>
      </c>
      <c r="I17" s="5"/>
      <c r="J17" s="16"/>
    </row>
    <row r="18" spans="1:17" ht="18" customHeight="1" x14ac:dyDescent="0.25">
      <c r="A18" t="s">
        <v>14</v>
      </c>
      <c r="B18" s="2" t="s">
        <v>15</v>
      </c>
      <c r="H18" s="5" t="s">
        <v>36</v>
      </c>
      <c r="I18" s="5"/>
      <c r="J18" s="13">
        <f>J12+J13+J14-J15+J16+J17</f>
        <v>0</v>
      </c>
    </row>
    <row r="21" spans="1:17" ht="18" customHeight="1" x14ac:dyDescent="0.25">
      <c r="A21" s="22" t="s">
        <v>16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3" spans="1:17" ht="18" customHeight="1" x14ac:dyDescent="0.25">
      <c r="D23" s="3" t="s">
        <v>17</v>
      </c>
      <c r="E23" s="3"/>
      <c r="F23" s="3" t="s">
        <v>18</v>
      </c>
      <c r="G23" s="3"/>
      <c r="H23" s="3" t="s">
        <v>19</v>
      </c>
      <c r="I23" s="3"/>
      <c r="J23" s="3" t="s">
        <v>20</v>
      </c>
    </row>
    <row r="24" spans="1:17" ht="18" customHeight="1" x14ac:dyDescent="0.25">
      <c r="B24" t="s">
        <v>21</v>
      </c>
      <c r="D24" s="16"/>
      <c r="E24" s="12"/>
      <c r="F24" s="16"/>
      <c r="G24" s="12"/>
      <c r="H24" s="16"/>
    </row>
    <row r="25" spans="1:17" ht="18" customHeight="1" x14ac:dyDescent="0.25">
      <c r="B25" t="s">
        <v>22</v>
      </c>
      <c r="C25" s="4" t="s">
        <v>37</v>
      </c>
      <c r="D25" s="16"/>
      <c r="E25" s="12"/>
      <c r="F25" s="16"/>
      <c r="G25" s="12"/>
      <c r="H25" s="16"/>
    </row>
    <row r="26" spans="1:17" ht="18" customHeight="1" x14ac:dyDescent="0.25">
      <c r="B26" t="s">
        <v>23</v>
      </c>
      <c r="C26" s="4" t="s">
        <v>35</v>
      </c>
      <c r="D26" s="16"/>
      <c r="E26" s="12"/>
      <c r="F26" s="16"/>
      <c r="G26" s="12"/>
      <c r="H26" s="16"/>
    </row>
    <row r="27" spans="1:17" ht="18" customHeight="1" x14ac:dyDescent="0.25">
      <c r="A27" t="s">
        <v>28</v>
      </c>
      <c r="B27" t="s">
        <v>24</v>
      </c>
      <c r="C27" s="4" t="s">
        <v>36</v>
      </c>
      <c r="D27" s="13">
        <f>D24+D25-D26</f>
        <v>0</v>
      </c>
      <c r="E27" s="12"/>
      <c r="F27" s="13">
        <f t="shared" ref="F27:H27" si="0">F24+F25-F26</f>
        <v>0</v>
      </c>
      <c r="G27" s="13">
        <f t="shared" si="0"/>
        <v>0</v>
      </c>
      <c r="H27" s="13">
        <f t="shared" si="0"/>
        <v>0</v>
      </c>
    </row>
    <row r="28" spans="1:17" ht="18" customHeight="1" x14ac:dyDescent="0.25">
      <c r="B28" t="s">
        <v>25</v>
      </c>
      <c r="C28" t="s">
        <v>39</v>
      </c>
      <c r="D28" s="17">
        <v>0.1</v>
      </c>
      <c r="E28" s="12"/>
      <c r="F28" s="17">
        <v>0.05</v>
      </c>
      <c r="G28" s="12"/>
      <c r="H28" s="17">
        <v>0</v>
      </c>
    </row>
    <row r="29" spans="1:17" ht="18" customHeight="1" x14ac:dyDescent="0.25">
      <c r="A29" t="s">
        <v>29</v>
      </c>
      <c r="B29" t="s">
        <v>26</v>
      </c>
      <c r="C29" s="4" t="s">
        <v>36</v>
      </c>
      <c r="D29" s="13">
        <f>D27*D28</f>
        <v>0</v>
      </c>
      <c r="E29" s="12"/>
      <c r="F29" s="13">
        <f t="shared" ref="F29:H29" si="1">F27*F28</f>
        <v>0</v>
      </c>
      <c r="G29" s="13">
        <f t="shared" si="1"/>
        <v>0</v>
      </c>
      <c r="H29" s="13">
        <f t="shared" si="1"/>
        <v>0</v>
      </c>
      <c r="J29" s="13">
        <f>D29+F29+H29</f>
        <v>0</v>
      </c>
    </row>
    <row r="30" spans="1:17" ht="18" customHeight="1" x14ac:dyDescent="0.25">
      <c r="A30" t="s">
        <v>30</v>
      </c>
      <c r="B30" t="s">
        <v>33</v>
      </c>
      <c r="D30" s="13">
        <f>D27-D29</f>
        <v>0</v>
      </c>
      <c r="E30" s="12"/>
      <c r="F30" s="13">
        <f t="shared" ref="F30:H30" si="2">F27-F29</f>
        <v>0</v>
      </c>
      <c r="G30" s="13">
        <f t="shared" si="2"/>
        <v>0</v>
      </c>
      <c r="H30" s="13">
        <f t="shared" si="2"/>
        <v>0</v>
      </c>
    </row>
    <row r="32" spans="1:17" ht="18" customHeight="1" x14ac:dyDescent="0.25">
      <c r="A32" t="s">
        <v>31</v>
      </c>
      <c r="B32" t="s">
        <v>27</v>
      </c>
      <c r="D32" s="16"/>
      <c r="E32" s="12"/>
      <c r="F32" s="16"/>
      <c r="G32" s="12"/>
      <c r="H32" s="16"/>
    </row>
    <row r="33" spans="1:10" ht="18" customHeight="1" x14ac:dyDescent="0.25">
      <c r="A33" t="s">
        <v>32</v>
      </c>
      <c r="B33" t="s">
        <v>34</v>
      </c>
      <c r="D33" s="13">
        <f>D32-D30</f>
        <v>0</v>
      </c>
      <c r="E33" s="12"/>
      <c r="F33" s="13">
        <f t="shared" ref="F33:H33" si="3">F32-F30</f>
        <v>0</v>
      </c>
      <c r="G33" s="13">
        <f t="shared" si="3"/>
        <v>0</v>
      </c>
      <c r="H33" s="13">
        <f t="shared" si="3"/>
        <v>0</v>
      </c>
      <c r="J33" s="13">
        <f>D33+F33+H33</f>
        <v>0</v>
      </c>
    </row>
    <row r="34" spans="1:10" ht="18" customHeight="1" x14ac:dyDescent="0.25">
      <c r="D34" s="12"/>
      <c r="E34" s="12"/>
      <c r="F34" s="12"/>
      <c r="G34" s="12"/>
      <c r="H34" s="12"/>
      <c r="J34" s="12"/>
    </row>
    <row r="36" spans="1:10" ht="18" customHeight="1" x14ac:dyDescent="0.25">
      <c r="A36" s="21" t="s">
        <v>71</v>
      </c>
      <c r="B36" s="21"/>
      <c r="C36" s="21"/>
      <c r="D36" s="21"/>
      <c r="E36" s="23"/>
      <c r="F36" s="23"/>
      <c r="G36" s="23"/>
      <c r="H36" s="23"/>
      <c r="I36" s="23"/>
      <c r="J36" s="23"/>
    </row>
  </sheetData>
  <sheetProtection sheet="1" objects="1" scenarios="1" selectLockedCells="1"/>
  <mergeCells count="3">
    <mergeCell ref="A1:Q2"/>
    <mergeCell ref="A21:Q21"/>
    <mergeCell ref="A36:J36"/>
  </mergeCells>
  <pageMargins left="0.45" right="0.4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2"/>
  <sheetViews>
    <sheetView tabSelected="1" zoomScale="85" zoomScaleNormal="85" workbookViewId="0">
      <selection activeCell="C29" sqref="C29"/>
    </sheetView>
  </sheetViews>
  <sheetFormatPr defaultRowHeight="18" customHeight="1" x14ac:dyDescent="0.25"/>
  <cols>
    <col min="1" max="1" width="44.7109375" customWidth="1"/>
    <col min="2" max="2" width="3" customWidth="1"/>
    <col min="3" max="3" width="11.7109375" customWidth="1"/>
    <col min="4" max="4" width="1.85546875" customWidth="1"/>
    <col min="8" max="11" width="9.140625" hidden="1" customWidth="1"/>
    <col min="15" max="15" width="9.28515625" customWidth="1"/>
  </cols>
  <sheetData>
    <row r="1" spans="1:11" ht="18" customHeight="1" x14ac:dyDescent="0.25">
      <c r="A1" s="20" t="s">
        <v>40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18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8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8" customHeight="1" x14ac:dyDescent="0.25">
      <c r="E4" t="s">
        <v>64</v>
      </c>
      <c r="G4" s="6" t="s">
        <v>63</v>
      </c>
    </row>
    <row r="6" spans="1:11" ht="18" customHeight="1" x14ac:dyDescent="0.25">
      <c r="A6" s="1" t="s">
        <v>41</v>
      </c>
    </row>
    <row r="7" spans="1:11" ht="18" customHeight="1" x14ac:dyDescent="0.25">
      <c r="A7" t="s">
        <v>42</v>
      </c>
      <c r="C7" s="16"/>
      <c r="D7" s="12"/>
    </row>
    <row r="8" spans="1:11" ht="18" customHeight="1" x14ac:dyDescent="0.25">
      <c r="A8" t="s">
        <v>43</v>
      </c>
      <c r="B8" s="4" t="s">
        <v>35</v>
      </c>
      <c r="C8" s="16"/>
      <c r="D8" s="12"/>
    </row>
    <row r="9" spans="1:11" ht="18" customHeight="1" x14ac:dyDescent="0.25">
      <c r="A9" t="s">
        <v>44</v>
      </c>
      <c r="B9" s="4" t="s">
        <v>36</v>
      </c>
      <c r="C9" s="13">
        <f>C7-C8</f>
        <v>0</v>
      </c>
      <c r="D9" s="12"/>
    </row>
    <row r="10" spans="1:11" ht="18" customHeight="1" x14ac:dyDescent="0.25">
      <c r="A10" t="s">
        <v>75</v>
      </c>
      <c r="B10" s="8" t="s">
        <v>60</v>
      </c>
      <c r="C10" s="16"/>
      <c r="D10" s="12"/>
    </row>
    <row r="11" spans="1:11" ht="18" customHeight="1" x14ac:dyDescent="0.25">
      <c r="A11" t="s">
        <v>47</v>
      </c>
      <c r="B11" s="9" t="s">
        <v>36</v>
      </c>
      <c r="C11" s="10" t="e">
        <f>C9/C10</f>
        <v>#DIV/0!</v>
      </c>
      <c r="D11" s="14"/>
      <c r="E11" s="4" t="s">
        <v>69</v>
      </c>
    </row>
    <row r="13" spans="1:11" ht="18" customHeight="1" x14ac:dyDescent="0.25">
      <c r="A13" s="1" t="s">
        <v>45</v>
      </c>
    </row>
    <row r="14" spans="1:11" ht="18" customHeight="1" x14ac:dyDescent="0.25">
      <c r="A14" t="s">
        <v>67</v>
      </c>
      <c r="C14" s="16"/>
      <c r="D14" s="12"/>
    </row>
    <row r="15" spans="1:11" ht="18" customHeight="1" x14ac:dyDescent="0.25">
      <c r="A15" t="s">
        <v>68</v>
      </c>
      <c r="B15" s="8" t="s">
        <v>60</v>
      </c>
      <c r="C15" s="16"/>
      <c r="D15" s="12"/>
    </row>
    <row r="16" spans="1:11" ht="18" customHeight="1" x14ac:dyDescent="0.25">
      <c r="A16" t="s">
        <v>61</v>
      </c>
      <c r="B16" s="4" t="s">
        <v>36</v>
      </c>
      <c r="C16" s="10" t="e">
        <f>C14/C15</f>
        <v>#DIV/0!</v>
      </c>
      <c r="D16" s="14"/>
      <c r="E16" s="4" t="s">
        <v>65</v>
      </c>
    </row>
    <row r="18" spans="1:5" ht="18" customHeight="1" x14ac:dyDescent="0.25">
      <c r="A18" s="1" t="s">
        <v>48</v>
      </c>
    </row>
    <row r="19" spans="1:5" ht="18" customHeight="1" x14ac:dyDescent="0.25">
      <c r="A19" t="s">
        <v>49</v>
      </c>
      <c r="C19" s="13">
        <f>ENWA!J18</f>
        <v>0</v>
      </c>
      <c r="D19" s="12"/>
    </row>
    <row r="20" spans="1:5" ht="18" customHeight="1" x14ac:dyDescent="0.25">
      <c r="A20" t="s">
        <v>50</v>
      </c>
      <c r="B20" s="4" t="s">
        <v>37</v>
      </c>
      <c r="C20" s="16"/>
      <c r="D20" s="12"/>
    </row>
    <row r="21" spans="1:5" ht="18" customHeight="1" x14ac:dyDescent="0.25">
      <c r="A21" t="s">
        <v>51</v>
      </c>
      <c r="B21" s="4" t="s">
        <v>35</v>
      </c>
      <c r="C21" s="16"/>
      <c r="D21" s="12"/>
    </row>
    <row r="22" spans="1:5" ht="18" customHeight="1" x14ac:dyDescent="0.25">
      <c r="A22" t="s">
        <v>52</v>
      </c>
      <c r="B22" s="4" t="s">
        <v>36</v>
      </c>
      <c r="C22" s="13">
        <f>C19+C20-C21</f>
        <v>0</v>
      </c>
      <c r="D22" s="12"/>
    </row>
    <row r="23" spans="1:5" ht="18" customHeight="1" x14ac:dyDescent="0.25">
      <c r="A23" t="s">
        <v>46</v>
      </c>
      <c r="B23" s="8" t="s">
        <v>60</v>
      </c>
      <c r="C23" s="16"/>
      <c r="D23" s="12"/>
    </row>
    <row r="24" spans="1:5" ht="18" customHeight="1" x14ac:dyDescent="0.25">
      <c r="A24" t="s">
        <v>62</v>
      </c>
      <c r="B24" s="4" t="s">
        <v>36</v>
      </c>
      <c r="C24" s="10" t="e">
        <f>C22/C23</f>
        <v>#DIV/0!</v>
      </c>
      <c r="D24" s="14"/>
      <c r="E24" s="4" t="s">
        <v>66</v>
      </c>
    </row>
    <row r="26" spans="1:5" ht="18" customHeight="1" x14ac:dyDescent="0.25">
      <c r="A26" s="1" t="s">
        <v>53</v>
      </c>
    </row>
    <row r="27" spans="1:5" ht="18" customHeight="1" x14ac:dyDescent="0.25">
      <c r="A27" t="s">
        <v>54</v>
      </c>
      <c r="C27" s="13">
        <f>ENWA!J10</f>
        <v>0</v>
      </c>
      <c r="D27" s="12"/>
    </row>
    <row r="28" spans="1:5" ht="18" customHeight="1" x14ac:dyDescent="0.25">
      <c r="A28" t="s">
        <v>55</v>
      </c>
      <c r="B28" s="4" t="s">
        <v>37</v>
      </c>
      <c r="C28" s="13">
        <f>ENWA!J29</f>
        <v>0</v>
      </c>
      <c r="D28" s="12"/>
    </row>
    <row r="29" spans="1:5" ht="18" customHeight="1" x14ac:dyDescent="0.25">
      <c r="A29" t="s">
        <v>56</v>
      </c>
      <c r="B29" s="4" t="s">
        <v>37</v>
      </c>
      <c r="C29" s="16"/>
      <c r="D29" s="12"/>
    </row>
    <row r="30" spans="1:5" ht="18" customHeight="1" x14ac:dyDescent="0.25">
      <c r="A30" t="s">
        <v>57</v>
      </c>
      <c r="B30" s="4" t="s">
        <v>36</v>
      </c>
      <c r="C30" s="13">
        <f>C27+C28+C29</f>
        <v>0</v>
      </c>
      <c r="D30" s="12"/>
    </row>
    <row r="31" spans="1:5" ht="18" customHeight="1" x14ac:dyDescent="0.25">
      <c r="A31" t="s">
        <v>58</v>
      </c>
      <c r="B31" s="8" t="s">
        <v>60</v>
      </c>
      <c r="C31" s="16"/>
      <c r="D31" s="12"/>
    </row>
    <row r="32" spans="1:5" ht="18" customHeight="1" x14ac:dyDescent="0.25">
      <c r="A32" t="s">
        <v>59</v>
      </c>
      <c r="B32" s="4" t="s">
        <v>36</v>
      </c>
      <c r="C32" s="11" t="e">
        <f>C30/C31</f>
        <v>#DIV/0!</v>
      </c>
      <c r="D32" s="15"/>
      <c r="E32" s="4" t="s">
        <v>70</v>
      </c>
    </row>
    <row r="34" spans="1:7" ht="18" customHeight="1" x14ac:dyDescent="0.25">
      <c r="A34" s="1" t="s">
        <v>72</v>
      </c>
    </row>
    <row r="35" spans="1:7" ht="18" customHeight="1" x14ac:dyDescent="0.25">
      <c r="A35" t="s">
        <v>73</v>
      </c>
      <c r="C35" s="16"/>
      <c r="D35" s="12"/>
    </row>
    <row r="36" spans="1:7" ht="18" customHeight="1" x14ac:dyDescent="0.25">
      <c r="A36" t="s">
        <v>74</v>
      </c>
      <c r="B36" s="8" t="s">
        <v>35</v>
      </c>
      <c r="C36" s="16"/>
      <c r="D36" s="12"/>
    </row>
    <row r="37" spans="1:7" ht="18" customHeight="1" x14ac:dyDescent="0.25">
      <c r="A37" t="s">
        <v>76</v>
      </c>
      <c r="B37" s="4" t="s">
        <v>35</v>
      </c>
      <c r="C37" s="18">
        <f>ENWA!J29</f>
        <v>0</v>
      </c>
      <c r="D37" s="14"/>
    </row>
    <row r="38" spans="1:7" ht="18" customHeight="1" x14ac:dyDescent="0.25">
      <c r="A38" t="s">
        <v>77</v>
      </c>
      <c r="B38" s="4" t="s">
        <v>36</v>
      </c>
      <c r="C38" s="18">
        <f>C35-C36-C37</f>
        <v>0</v>
      </c>
      <c r="D38" s="14"/>
      <c r="E38" s="4"/>
    </row>
    <row r="39" spans="1:7" ht="18" customHeight="1" x14ac:dyDescent="0.25">
      <c r="A39" t="s">
        <v>75</v>
      </c>
      <c r="B39" s="4" t="s">
        <v>60</v>
      </c>
      <c r="C39" s="19">
        <f>C10</f>
        <v>0</v>
      </c>
      <c r="D39" s="14"/>
      <c r="E39" s="4"/>
    </row>
    <row r="40" spans="1:7" ht="18" customHeight="1" x14ac:dyDescent="0.25">
      <c r="A40" t="s">
        <v>78</v>
      </c>
      <c r="B40" s="4" t="s">
        <v>36</v>
      </c>
      <c r="C40" s="10" t="e">
        <f>C38/C39</f>
        <v>#DIV/0!</v>
      </c>
      <c r="D40" s="14"/>
      <c r="E40" s="4" t="s">
        <v>79</v>
      </c>
    </row>
    <row r="42" spans="1:7" ht="18" customHeight="1" x14ac:dyDescent="0.25">
      <c r="A42" s="21" t="s">
        <v>71</v>
      </c>
      <c r="B42" s="21"/>
      <c r="C42" s="21"/>
      <c r="D42" s="21"/>
      <c r="E42" s="23"/>
      <c r="F42" s="23"/>
      <c r="G42" s="23"/>
    </row>
  </sheetData>
  <sheetProtection sheet="1" objects="1" scenarios="1" selectLockedCells="1"/>
  <mergeCells count="2">
    <mergeCell ref="A1:K2"/>
    <mergeCell ref="A42:G4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A6020BE8E7564FB04CD6CC193D6A66" ma:contentTypeVersion="22" ma:contentTypeDescription="Create a new document." ma:contentTypeScope="" ma:versionID="75266ee05e0ad66f1db0dc5e00116d74">
  <xsd:schema xmlns:xsd="http://www.w3.org/2001/XMLSchema" xmlns:xs="http://www.w3.org/2001/XMLSchema" xmlns:p="http://schemas.microsoft.com/office/2006/metadata/properties" xmlns:ns1="http://schemas.microsoft.com/sharepoint/v3" xmlns:ns2="bce262b5-00bf-451b-bd82-88060df49ab3" xmlns:ns3="12038cee-9869-4a0d-a34b-19575641ad84" targetNamespace="http://schemas.microsoft.com/office/2006/metadata/properties" ma:root="true" ma:fieldsID="1193ef2c6dd6708295f74deca9438297" ns1:_="" ns2:_="" ns3:_="">
    <xsd:import namespace="http://schemas.microsoft.com/sharepoint/v3"/>
    <xsd:import namespace="bce262b5-00bf-451b-bd82-88060df49ab3"/>
    <xsd:import namespace="12038cee-9869-4a0d-a34b-19575641ad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Reviewed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e262b5-00bf-451b-bd82-88060df49a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Reviewed" ma:index="20" nillable="true" ma:displayName="Reviewed" ma:default="0" ma:description="Documents that have been reviewed." ma:format="Dropdown" ma:internalName="Reviewed">
      <xsd:simpleType>
        <xsd:restriction base="dms:Boolean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544030f-a8d8-4c76-9075-cb25c96391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38cee-9869-4a0d-a34b-19575641ad8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b286928-a148-4469-abd7-132129bc2070}" ma:internalName="TaxCatchAll" ma:showField="CatchAllData" ma:web="12038cee-9869-4a0d-a34b-19575641ad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ed xmlns="bce262b5-00bf-451b-bd82-88060df49ab3">false</Reviewed>
    <_ip_UnifiedCompliancePolicyUIAction xmlns="http://schemas.microsoft.com/sharepoint/v3" xsi:nil="true"/>
    <TaxCatchAll xmlns="12038cee-9869-4a0d-a34b-19575641ad84" xsi:nil="true"/>
    <_ip_UnifiedCompliancePolicyProperties xmlns="http://schemas.microsoft.com/sharepoint/v3" xsi:nil="true"/>
    <lcf76f155ced4ddcb4097134ff3c332f xmlns="bce262b5-00bf-451b-bd82-88060df49ab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0FD416-A392-4A84-940D-A4C82BEF15B9}"/>
</file>

<file path=customXml/itemProps2.xml><?xml version="1.0" encoding="utf-8"?>
<ds:datastoreItem xmlns:ds="http://schemas.openxmlformats.org/officeDocument/2006/customXml" ds:itemID="{CE3F0F74-F141-4FD6-8C3F-9E950367F8AB}"/>
</file>

<file path=customXml/itemProps3.xml><?xml version="1.0" encoding="utf-8"?>
<ds:datastoreItem xmlns:ds="http://schemas.openxmlformats.org/officeDocument/2006/customXml" ds:itemID="{77DCFC5B-8AD3-4431-8500-86176DE84F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ENWA</vt:lpstr>
      <vt:lpstr>Measures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dnord</dc:creator>
  <cp:lastModifiedBy>Pauline A Van Nurden</cp:lastModifiedBy>
  <cp:lastPrinted>2010-06-25T13:31:46Z</cp:lastPrinted>
  <dcterms:created xsi:type="dcterms:W3CDTF">2010-06-24T20:08:34Z</dcterms:created>
  <dcterms:modified xsi:type="dcterms:W3CDTF">2023-06-09T19:21:02Z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0x010100AEA6020BE8E7564FB04CD6CC193D6A66</vt:lpwstr>
  </property>
</Properties>
</file>